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hamid\OneDrive\Documents\Bureau\Excel and Raw data of each Article\Article Cys-PPy@Ag3PO4\Experimental Results\"/>
    </mc:Choice>
  </mc:AlternateContent>
  <xr:revisionPtr revIDLastSave="0" documentId="13_ncr:1_{B8962980-1585-44B5-A837-04F5A3018AB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 ion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I18" i="1" s="1"/>
  <c r="H19" i="1"/>
  <c r="I19" i="1"/>
  <c r="I17" i="1"/>
  <c r="I16" i="1"/>
  <c r="I15" i="1"/>
  <c r="H11" i="1"/>
  <c r="I11" i="1" s="1"/>
  <c r="H10" i="1"/>
  <c r="I10" i="1" s="1"/>
  <c r="H9" i="1"/>
  <c r="I9" i="1" s="1"/>
  <c r="H8" i="1"/>
  <c r="I8" i="1" s="1"/>
  <c r="H7" i="1"/>
  <c r="I7" i="1" s="1"/>
</calcChain>
</file>

<file path=xl/sharedStrings.xml><?xml version="1.0" encoding="utf-8"?>
<sst xmlns="http://schemas.openxmlformats.org/spreadsheetml/2006/main" count="24" uniqueCount="15">
  <si>
    <t>Abs</t>
  </si>
  <si>
    <t>Ions</t>
  </si>
  <si>
    <t>Ce</t>
  </si>
  <si>
    <t>R%</t>
  </si>
  <si>
    <t>No ion</t>
  </si>
  <si>
    <t>t = 1 h</t>
  </si>
  <si>
    <t>NO3-</t>
  </si>
  <si>
    <t>SO42-</t>
  </si>
  <si>
    <t>Cl-</t>
  </si>
  <si>
    <t>CO32-</t>
  </si>
  <si>
    <t>50 ppm</t>
  </si>
  <si>
    <t>R = 0.5 g/l</t>
  </si>
  <si>
    <t>T =26 °C</t>
  </si>
  <si>
    <t>pH = 2</t>
  </si>
  <si>
    <t>100 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</si>
</sst>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2:L19"/>
  <sheetViews>
    <sheetView tabSelected="1" topLeftCell="D1" workbookViewId="0">
      <selection activeCell="Q14" sqref="Q14"/>
    </sheetView>
  </sheetViews>
  <sheetFormatPr defaultRowHeight="14.5" x14ac:dyDescent="0.35"/>
  <sheetData>
    <row r="2" spans="5:12" x14ac:dyDescent="0.35">
      <c r="G2" t="s">
        <v>11</v>
      </c>
      <c r="I2" t="s">
        <v>12</v>
      </c>
      <c r="K2" t="s">
        <v>5</v>
      </c>
      <c r="L2" t="s">
        <v>13</v>
      </c>
    </row>
    <row r="6" spans="5:12" x14ac:dyDescent="0.35">
      <c r="F6" t="s">
        <v>1</v>
      </c>
      <c r="G6" t="s">
        <v>0</v>
      </c>
      <c r="H6" t="s">
        <v>2</v>
      </c>
      <c r="I6" t="s">
        <v>3</v>
      </c>
    </row>
    <row r="7" spans="5:12" x14ac:dyDescent="0.35">
      <c r="F7" t="s">
        <v>4</v>
      </c>
      <c r="G7">
        <v>1.4999999999999999E-2</v>
      </c>
      <c r="H7">
        <f xml:space="preserve"> 0.015/0.0199</f>
        <v>0.75376884422110546</v>
      </c>
      <c r="I7">
        <f>((20-H7)/20)*100</f>
        <v>96.231155778894475</v>
      </c>
    </row>
    <row r="8" spans="5:12" x14ac:dyDescent="0.35">
      <c r="E8" t="s">
        <v>10</v>
      </c>
      <c r="F8" t="s">
        <v>6</v>
      </c>
      <c r="G8">
        <v>1.4E-2</v>
      </c>
      <c r="H8">
        <f xml:space="preserve"> 0.018/0.0199</f>
        <v>0.90452261306532655</v>
      </c>
      <c r="I8">
        <f>((20-H8)/20)*100</f>
        <v>95.477386934673376</v>
      </c>
    </row>
    <row r="9" spans="5:12" x14ac:dyDescent="0.35">
      <c r="F9" t="s">
        <v>7</v>
      </c>
      <c r="G9">
        <v>0.127</v>
      </c>
      <c r="H9">
        <f xml:space="preserve"> 0.02/0.0199</f>
        <v>1.0050251256281406</v>
      </c>
      <c r="I9">
        <f xml:space="preserve"> ((20-H9)/20)*100</f>
        <v>94.9748743718593</v>
      </c>
    </row>
    <row r="10" spans="5:12" x14ac:dyDescent="0.35">
      <c r="F10" t="s">
        <v>8</v>
      </c>
      <c r="G10">
        <v>0.311</v>
      </c>
      <c r="H10">
        <f xml:space="preserve"> 0.022/0.0199</f>
        <v>1.1055276381909547</v>
      </c>
      <c r="I10">
        <f xml:space="preserve"> ((20-H10)/20)*100</f>
        <v>94.472361809045211</v>
      </c>
    </row>
    <row r="11" spans="5:12" x14ac:dyDescent="0.35">
      <c r="F11" t="s">
        <v>9</v>
      </c>
      <c r="G11">
        <v>0.23899999999999999</v>
      </c>
      <c r="H11">
        <f xml:space="preserve"> 0.068/0.0199</f>
        <v>3.4170854271356785</v>
      </c>
      <c r="I11">
        <f t="shared" ref="I11" si="0" xml:space="preserve"> ((20-H11)/20)*100</f>
        <v>82.914572864321613</v>
      </c>
    </row>
    <row r="14" spans="5:12" x14ac:dyDescent="0.35">
      <c r="F14" t="s">
        <v>1</v>
      </c>
      <c r="G14" t="s">
        <v>0</v>
      </c>
      <c r="H14" t="s">
        <v>2</v>
      </c>
      <c r="I14" t="s">
        <v>3</v>
      </c>
    </row>
    <row r="15" spans="5:12" x14ac:dyDescent="0.35">
      <c r="F15" t="s">
        <v>4</v>
      </c>
      <c r="G15">
        <v>1.4999999999999999E-2</v>
      </c>
      <c r="H15">
        <f xml:space="preserve"> 0.015/0.0199</f>
        <v>0.75376884422110546</v>
      </c>
      <c r="I15">
        <f>((20-H15)/20)*100</f>
        <v>96.231155778894475</v>
      </c>
    </row>
    <row r="16" spans="5:12" x14ac:dyDescent="0.35">
      <c r="E16" t="s">
        <v>14</v>
      </c>
      <c r="F16" t="s">
        <v>6</v>
      </c>
      <c r="G16">
        <v>2.3E-2</v>
      </c>
      <c r="H16">
        <f xml:space="preserve"> 0.023/0.0199</f>
        <v>1.1557788944723617</v>
      </c>
      <c r="I16">
        <f>((20-H16)/20)*100</f>
        <v>94.221105527638187</v>
      </c>
    </row>
    <row r="17" spans="6:9" x14ac:dyDescent="0.35">
      <c r="F17" t="s">
        <v>7</v>
      </c>
      <c r="G17">
        <v>2.7E-2</v>
      </c>
      <c r="H17">
        <f xml:space="preserve"> 0.027/0.0199</f>
        <v>1.3567839195979898</v>
      </c>
      <c r="I17">
        <f xml:space="preserve"> ((20-H17)/20)*100</f>
        <v>93.21608040201005</v>
      </c>
    </row>
    <row r="18" spans="6:9" x14ac:dyDescent="0.35">
      <c r="F18" t="s">
        <v>8</v>
      </c>
      <c r="G18">
        <v>0.03</v>
      </c>
      <c r="H18">
        <f xml:space="preserve"> 0.03/0.0199</f>
        <v>1.5075376884422109</v>
      </c>
      <c r="I18">
        <f xml:space="preserve"> ((20-H18)/20)*100</f>
        <v>92.462311557788937</v>
      </c>
    </row>
    <row r="19" spans="6:9" x14ac:dyDescent="0.35">
      <c r="F19" t="s">
        <v>9</v>
      </c>
      <c r="G19">
        <v>0.154</v>
      </c>
      <c r="H19">
        <f xml:space="preserve"> 0.154/0.0199</f>
        <v>7.7386934673366827</v>
      </c>
      <c r="I19">
        <f t="shared" ref="I19" si="1" xml:space="preserve"> ((20-H19)/20)*100</f>
        <v>61.306532663316581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B3DC64-8C59-49F6-8558-9A6F56A1E8D7}"/>
</file>

<file path=customXml/itemProps2.xml><?xml version="1.0" encoding="utf-8"?>
<ds:datastoreItem xmlns:ds="http://schemas.openxmlformats.org/officeDocument/2006/customXml" ds:itemID="{86155CCB-0E3D-4289-BBAA-462B83D8746A}"/>
</file>

<file path=customXml/itemProps3.xml><?xml version="1.0" encoding="utf-8"?>
<ds:datastoreItem xmlns:ds="http://schemas.openxmlformats.org/officeDocument/2006/customXml" ds:itemID="{A2D89A14-3519-4D6E-93FE-94E3FA751B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 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hamid-2312@outlook.fr</cp:lastModifiedBy>
  <dcterms:created xsi:type="dcterms:W3CDTF">2015-06-05T18:17:20Z</dcterms:created>
  <dcterms:modified xsi:type="dcterms:W3CDTF">2025-04-16T18:02:45Z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